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hman/Documents/"/>
    </mc:Choice>
  </mc:AlternateContent>
  <xr:revisionPtr revIDLastSave="0" documentId="8_{F68B4BF6-A996-424C-8F99-A0063C1FA5E1}" xr6:coauthVersionLast="47" xr6:coauthVersionMax="47" xr10:uidLastSave="{00000000-0000-0000-0000-000000000000}"/>
  <bookViews>
    <workbookView xWindow="680" yWindow="1000" windowWidth="27840" windowHeight="15740" xr2:uid="{23F2D450-32A6-6F40-8A8B-ACB2720C483B}"/>
  </bookViews>
  <sheets>
    <sheet name="Калькулятор оборачиваемости" sheetId="1" r:id="rId1"/>
  </sheets>
  <calcPr calcId="18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J7" i="1"/>
  <c r="N7" i="1"/>
  <c r="F8" i="1"/>
  <c r="J8" i="1"/>
  <c r="N8" i="1"/>
  <c r="T8" i="1"/>
  <c r="F9" i="1"/>
  <c r="J9" i="1"/>
  <c r="S7" i="1" s="1"/>
  <c r="N9" i="1"/>
  <c r="T7" i="1" s="1"/>
  <c r="J16" i="1" s="1"/>
  <c r="T9" i="1"/>
  <c r="N10" i="1"/>
  <c r="T10" i="1"/>
  <c r="T11" i="1"/>
  <c r="T12" i="1"/>
  <c r="T13" i="1"/>
  <c r="T14" i="1"/>
  <c r="T15" i="1"/>
  <c r="M16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S8" i="1" l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J10" i="1"/>
  <c r="J14" i="1" l="1"/>
  <c r="J18" i="1" l="1"/>
  <c r="M14" i="1" s="1"/>
  <c r="M18" i="1"/>
  <c r="M20" i="1" l="1"/>
</calcChain>
</file>

<file path=xl/sharedStrings.xml><?xml version="1.0" encoding="utf-8"?>
<sst xmlns="http://schemas.openxmlformats.org/spreadsheetml/2006/main" count="47" uniqueCount="39">
  <si>
    <t>₽</t>
  </si>
  <si>
    <t>Итого</t>
  </si>
  <si>
    <t>литров</t>
  </si>
  <si>
    <t>Объём</t>
  </si>
  <si>
    <t>Оборачиваемость, дни</t>
  </si>
  <si>
    <t>дней</t>
  </si>
  <si>
    <t>Дни</t>
  </si>
  <si>
    <t>Среднесуточный объём проданных товаров, л</t>
  </si>
  <si>
    <t>₽/литр</t>
  </si>
  <si>
    <t>Тариф</t>
  </si>
  <si>
    <t>Среднесуточный объём 
товаров на складе, л</t>
  </si>
  <si>
    <t>Стоимость хранения за месяц</t>
  </si>
  <si>
    <t>Оборачиваемость ваших товаров</t>
  </si>
  <si>
    <t>Товар 3</t>
  </si>
  <si>
    <t>Товар 2</t>
  </si>
  <si>
    <t>Товар 1</t>
  </si>
  <si>
    <t>Продажи, л</t>
  </si>
  <si>
    <t>На складе, л</t>
  </si>
  <si>
    <t>Вывоз, л</t>
  </si>
  <si>
    <t>Поставка, л</t>
  </si>
  <si>
    <t>День</t>
  </si>
  <si>
    <t>Объём продаж, л</t>
  </si>
  <si>
    <t>Продажи, шт.</t>
  </si>
  <si>
    <t>Объём на складе, л</t>
  </si>
  <si>
    <t>На складе, шт.</t>
  </si>
  <si>
    <t>Объём, л</t>
  </si>
  <si>
    <t>Высота, см</t>
  </si>
  <si>
    <t>Ширина, см</t>
  </si>
  <si>
    <t>Длина, см</t>
  </si>
  <si>
    <t>Укажите, какой объём товаров хотите привезти в следующей поставке или сколько хотите вывезти.</t>
  </si>
  <si>
    <t>Укажите среднее количество за день.</t>
  </si>
  <si>
    <t>Укажите количество на складе на начало месяца.</t>
  </si>
  <si>
    <t>Укажите товары и их габариты.</t>
  </si>
  <si>
    <t>4. Будущие поставки и вывозы (опционально)</t>
  </si>
  <si>
    <t>3. Среднесуточные продажи</t>
  </si>
  <si>
    <t>2. Количество товаров</t>
  </si>
  <si>
    <t>1. Товары на складах Маркета</t>
  </si>
  <si>
    <t>Наглядно покажет, как меняется оборачиваемость в зависимости от объёма товаров на складах и количества продаж. Заполните пустые поля в таблицах 1, 2, 3 и опционально 4.</t>
  </si>
  <si>
    <t>Калькулятор оборачиваемости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</si>
</sst>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FDE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F3D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9.9948118533890809E-2"/>
      </top>
      <bottom style="thin">
        <color theme="2" tint="-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9.9948118533890809E-2"/>
      </top>
      <bottom style="thin">
        <color theme="2" tint="-0.499984740745262"/>
      </bottom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medium">
        <color rgb="FF92D050"/>
      </left>
      <right/>
      <top style="thin">
        <color theme="9" tint="0.39997558519241921"/>
      </top>
      <bottom/>
      <diagonal/>
    </border>
    <border>
      <left/>
      <right style="medium">
        <color rgb="FF92D050"/>
      </right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medium">
        <color rgb="FF92D050"/>
      </left>
      <right/>
      <top/>
      <bottom style="thin">
        <color theme="9" tint="0.3999755851924192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/>
      <diagonal/>
    </border>
    <border>
      <left style="medium">
        <color rgb="FFFFBC48"/>
      </left>
      <right/>
      <top/>
      <bottom/>
      <diagonal/>
    </border>
    <border>
      <left/>
      <right style="medium">
        <color rgb="FFFFBC48"/>
      </right>
      <top/>
      <bottom/>
      <diagonal/>
    </border>
    <border>
      <left/>
      <right style="medium">
        <color rgb="FFFFBC48"/>
      </right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 style="medium">
        <color rgb="FFFFBC48"/>
      </left>
      <right/>
      <top style="thin">
        <color rgb="FFFFC000"/>
      </top>
      <bottom/>
      <diagonal/>
    </border>
    <border>
      <left/>
      <right style="medium">
        <color rgb="FFFFBC48"/>
      </right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 style="medium">
        <color rgb="FFFFBC48"/>
      </left>
      <right/>
      <top/>
      <bottom style="thin">
        <color rgb="FFFFC00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FFBC48"/>
      </right>
      <top style="medium">
        <color rgb="FFFFBC48"/>
      </top>
      <bottom style="thin">
        <color rgb="FFFFC000"/>
      </bottom>
      <diagonal/>
    </border>
    <border>
      <left/>
      <right/>
      <top style="medium">
        <color rgb="FFFFBC48"/>
      </top>
      <bottom style="thin">
        <color rgb="FFFFC000"/>
      </bottom>
      <diagonal/>
    </border>
    <border>
      <left style="medium">
        <color rgb="FFFFBC48"/>
      </left>
      <right/>
      <top style="medium">
        <color rgb="FFFFBC48"/>
      </top>
      <bottom style="thin">
        <color rgb="FFFFC000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9.9978637043366805E-2"/>
      </top>
      <bottom style="thin">
        <color theme="2" tint="-0.499984740745262"/>
      </bottom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9.9978637043366805E-2"/>
      </top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0.499984740745262"/>
      </right>
      <top/>
      <bottom/>
      <diagonal/>
    </border>
    <border>
      <left style="thin">
        <color theme="2" tint="-9.9948118533890809E-2"/>
      </left>
      <right style="thin">
        <color theme="2" tint="-0.49998474074526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0.499984740745262"/>
      </top>
      <bottom style="thin">
        <color theme="2" tint="-9.9978637043366805E-2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0.49998474074526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0.49998474074526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9.9948118533890809E-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9.9948118533890809E-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1" fillId="3" borderId="7" xfId="0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4" fontId="2" fillId="4" borderId="14" xfId="0" applyNumberFormat="1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lef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0" fillId="5" borderId="17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0" borderId="19" xfId="0" applyBorder="1"/>
    <xf numFmtId="0" fontId="1" fillId="4" borderId="10" xfId="0" applyFont="1" applyFill="1" applyBorder="1" applyAlignment="1">
      <alignment horizontal="left" vertical="center"/>
    </xf>
    <xf numFmtId="4" fontId="2" fillId="4" borderId="11" xfId="0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left" vertical="center"/>
    </xf>
    <xf numFmtId="4" fontId="5" fillId="5" borderId="20" xfId="0" applyNumberFormat="1" applyFont="1" applyFill="1" applyBorder="1" applyAlignment="1">
      <alignment horizontal="right" vertical="center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3" fontId="2" fillId="4" borderId="0" xfId="0" applyNumberFormat="1" applyFont="1" applyFill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/>
    </xf>
    <xf numFmtId="0" fontId="0" fillId="0" borderId="25" xfId="0" applyBorder="1"/>
    <xf numFmtId="4" fontId="0" fillId="6" borderId="26" xfId="0" applyNumberFormat="1" applyFill="1" applyBorder="1" applyAlignment="1">
      <alignment horizontal="right" vertical="center"/>
    </xf>
    <xf numFmtId="0" fontId="0" fillId="6" borderId="0" xfId="0" applyFill="1" applyAlignment="1">
      <alignment horizontal="left" vertical="center" wrapText="1"/>
    </xf>
    <xf numFmtId="0" fontId="0" fillId="6" borderId="25" xfId="0" applyFill="1" applyBorder="1" applyAlignment="1">
      <alignment horizontal="left" vertical="center" wrapText="1"/>
    </xf>
    <xf numFmtId="3" fontId="2" fillId="4" borderId="11" xfId="0" applyNumberFormat="1" applyFont="1" applyFill="1" applyBorder="1" applyAlignment="1">
      <alignment horizontal="right" vertical="center" wrapText="1"/>
    </xf>
    <xf numFmtId="4" fontId="0" fillId="6" borderId="27" xfId="0" applyNumberFormat="1" applyFill="1" applyBorder="1" applyAlignment="1">
      <alignment horizontal="right" vertical="center"/>
    </xf>
    <xf numFmtId="0" fontId="0" fillId="6" borderId="28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4" fontId="0" fillId="6" borderId="30" xfId="0" applyNumberFormat="1" applyFill="1" applyBorder="1" applyAlignment="1">
      <alignment horizontal="right" vertical="center"/>
    </xf>
    <xf numFmtId="0" fontId="0" fillId="6" borderId="31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4" fontId="2" fillId="4" borderId="0" xfId="0" applyNumberFormat="1" applyFont="1" applyFill="1" applyAlignment="1">
      <alignment horizontal="right" vertical="center" wrapText="1"/>
    </xf>
    <xf numFmtId="0" fontId="6" fillId="4" borderId="33" xfId="0" applyFont="1" applyFill="1" applyBorder="1" applyAlignment="1">
      <alignment horizontal="left"/>
    </xf>
    <xf numFmtId="0" fontId="6" fillId="4" borderId="34" xfId="0" applyFont="1" applyFill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6" fillId="6" borderId="36" xfId="0" applyFont="1" applyFill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0" fontId="6" fillId="6" borderId="38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vertical="center"/>
    </xf>
    <xf numFmtId="4" fontId="7" fillId="7" borderId="1" xfId="0" applyNumberFormat="1" applyFont="1" applyFill="1" applyBorder="1" applyAlignment="1">
      <alignment vertical="center"/>
    </xf>
    <xf numFmtId="0" fontId="7" fillId="7" borderId="39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4" fontId="0" fillId="7" borderId="40" xfId="0" applyNumberFormat="1" applyFill="1" applyBorder="1" applyAlignment="1">
      <alignment vertical="center"/>
    </xf>
    <xf numFmtId="4" fontId="0" fillId="0" borderId="4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vertical="center"/>
    </xf>
    <xf numFmtId="4" fontId="0" fillId="7" borderId="4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2" fontId="0" fillId="7" borderId="1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4" fontId="0" fillId="7" borderId="42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2" fontId="0" fillId="7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43" xfId="0" applyNumberFormat="1" applyBorder="1"/>
    <xf numFmtId="4" fontId="0" fillId="0" borderId="44" xfId="0" applyNumberFormat="1" applyBorder="1"/>
    <xf numFmtId="0" fontId="0" fillId="0" borderId="44" xfId="0" applyBorder="1"/>
    <xf numFmtId="0" fontId="0" fillId="0" borderId="45" xfId="0" applyBorder="1"/>
    <xf numFmtId="4" fontId="0" fillId="7" borderId="46" xfId="0" applyNumberFormat="1" applyFill="1" applyBorder="1" applyAlignment="1">
      <alignment vertical="center"/>
    </xf>
    <xf numFmtId="4" fontId="0" fillId="0" borderId="47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4" fontId="0" fillId="7" borderId="48" xfId="0" applyNumberFormat="1" applyFill="1" applyBorder="1" applyAlignment="1">
      <alignment vertical="center"/>
    </xf>
    <xf numFmtId="0" fontId="0" fillId="0" borderId="47" xfId="0" applyBorder="1" applyAlignment="1">
      <alignment vertical="center"/>
    </xf>
    <xf numFmtId="2" fontId="0" fillId="7" borderId="43" xfId="0" applyNumberForma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7" xfId="0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8" borderId="0" xfId="0" applyFill="1" applyAlignment="1">
      <alignment horizontal="left" vertical="top" wrapText="1"/>
    </xf>
    <xf numFmtId="0" fontId="0" fillId="8" borderId="0" xfId="0" applyFill="1"/>
    <xf numFmtId="0" fontId="8" fillId="8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F993-0E1A-1A49-9DB6-D5040FD63206}">
  <dimension ref="A1:U47"/>
  <sheetViews>
    <sheetView showGridLines="0" tabSelected="1" zoomScale="75" zoomScaleNormal="100" workbookViewId="0">
      <selection activeCell="I11" sqref="I11"/>
    </sheetView>
  </sheetViews>
  <sheetFormatPr baseColWidth="10" defaultColWidth="10.6640625" defaultRowHeight="16" x14ac:dyDescent="0.2"/>
  <cols>
    <col min="1" max="1" width="3.6640625" customWidth="1"/>
    <col min="2" max="2" width="10.83203125" customWidth="1"/>
    <col min="3" max="3" width="9.83203125" customWidth="1"/>
    <col min="4" max="4" width="11.5" customWidth="1"/>
    <col min="5" max="6" width="13.33203125" customWidth="1"/>
    <col min="7" max="7" width="5.33203125" customWidth="1"/>
    <col min="8" max="8" width="10.1640625" customWidth="1"/>
    <col min="9" max="9" width="19.6640625" customWidth="1"/>
    <col min="10" max="10" width="18" customWidth="1"/>
    <col min="11" max="11" width="5.1640625" customWidth="1"/>
    <col min="12" max="12" width="8.33203125" customWidth="1"/>
    <col min="13" max="13" width="13.5" customWidth="1"/>
    <col min="14" max="14" width="18.6640625" customWidth="1"/>
    <col min="15" max="15" width="5.1640625" customWidth="1"/>
    <col min="17" max="17" width="11" customWidth="1"/>
    <col min="19" max="19" width="12" customWidth="1"/>
    <col min="20" max="20" width="11.5" customWidth="1"/>
  </cols>
  <sheetData>
    <row r="1" spans="2:21" ht="33" customHeight="1" x14ac:dyDescent="0.2">
      <c r="B1" s="101" t="s">
        <v>38</v>
      </c>
      <c r="C1" s="101"/>
      <c r="D1" s="101"/>
      <c r="E1" s="101"/>
      <c r="F1" s="101"/>
      <c r="G1" s="101"/>
      <c r="H1" s="101"/>
      <c r="I1" s="101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2:21" ht="18" customHeight="1" x14ac:dyDescent="0.2">
      <c r="B2" s="99" t="s">
        <v>37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1" ht="18" customHeight="1" x14ac:dyDescent="0.2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1" ht="27" customHeight="1" x14ac:dyDescent="0.25">
      <c r="B4" s="98" t="s">
        <v>36</v>
      </c>
      <c r="C4" s="98"/>
      <c r="D4" s="98"/>
      <c r="E4" s="98"/>
      <c r="F4" s="98"/>
      <c r="H4" s="51" t="s">
        <v>35</v>
      </c>
      <c r="I4" s="51"/>
      <c r="J4" s="51"/>
      <c r="K4" s="51"/>
      <c r="L4" s="98" t="s">
        <v>34</v>
      </c>
      <c r="M4" s="98"/>
      <c r="N4" s="98"/>
      <c r="P4" s="97" t="s">
        <v>33</v>
      </c>
      <c r="Q4" s="97"/>
      <c r="R4" s="97"/>
      <c r="S4" s="97"/>
      <c r="T4" s="97"/>
    </row>
    <row r="5" spans="2:21" ht="34" customHeight="1" x14ac:dyDescent="0.2">
      <c r="B5" s="96" t="s">
        <v>32</v>
      </c>
      <c r="C5" s="96"/>
      <c r="D5" s="96"/>
      <c r="E5" s="96"/>
      <c r="F5" s="96"/>
      <c r="H5" s="93" t="s">
        <v>31</v>
      </c>
      <c r="I5" s="93"/>
      <c r="J5" s="93"/>
      <c r="K5" s="95"/>
      <c r="L5" s="94" t="s">
        <v>30</v>
      </c>
      <c r="M5" s="94"/>
      <c r="N5" s="94"/>
      <c r="P5" s="93" t="s">
        <v>29</v>
      </c>
      <c r="Q5" s="93"/>
      <c r="R5" s="93"/>
      <c r="S5" s="93"/>
      <c r="T5" s="93"/>
      <c r="U5" s="92"/>
    </row>
    <row r="6" spans="2:21" ht="18" customHeight="1" x14ac:dyDescent="0.25">
      <c r="B6" s="88"/>
      <c r="C6" s="91" t="s">
        <v>28</v>
      </c>
      <c r="D6" s="91" t="s">
        <v>27</v>
      </c>
      <c r="E6" s="91" t="s">
        <v>26</v>
      </c>
      <c r="F6" s="90" t="s">
        <v>25</v>
      </c>
      <c r="G6" s="89"/>
      <c r="H6" s="88"/>
      <c r="I6" s="83" t="s">
        <v>24</v>
      </c>
      <c r="J6" s="84" t="s">
        <v>23</v>
      </c>
      <c r="K6" s="87"/>
      <c r="L6" s="86"/>
      <c r="M6" s="85" t="s">
        <v>22</v>
      </c>
      <c r="N6" s="84" t="s">
        <v>21</v>
      </c>
      <c r="O6" s="16"/>
      <c r="P6" s="83" t="s">
        <v>20</v>
      </c>
      <c r="Q6" s="82" t="s">
        <v>19</v>
      </c>
      <c r="R6" s="82" t="s">
        <v>18</v>
      </c>
      <c r="S6" s="82" t="s">
        <v>17</v>
      </c>
      <c r="T6" s="81" t="s">
        <v>16</v>
      </c>
    </row>
    <row r="7" spans="2:21" ht="18" customHeight="1" x14ac:dyDescent="0.2">
      <c r="B7" s="76" t="s">
        <v>15</v>
      </c>
      <c r="C7" s="80"/>
      <c r="D7" s="80"/>
      <c r="E7" s="80"/>
      <c r="F7" s="79">
        <f>E7*D7*C7*0.001</f>
        <v>0</v>
      </c>
      <c r="G7" s="52"/>
      <c r="H7" s="76" t="s">
        <v>15</v>
      </c>
      <c r="I7" s="78"/>
      <c r="J7" s="77">
        <f>I7*F7</f>
        <v>0</v>
      </c>
      <c r="K7" s="61"/>
      <c r="L7" s="76" t="s">
        <v>15</v>
      </c>
      <c r="M7" s="75"/>
      <c r="N7" s="74">
        <f>M7*F7</f>
        <v>0</v>
      </c>
      <c r="P7" s="73">
        <v>1</v>
      </c>
      <c r="Q7" s="72"/>
      <c r="R7" s="72"/>
      <c r="S7" s="71">
        <f>SUM(J7:J9)+$Q$7-R7</f>
        <v>0</v>
      </c>
      <c r="T7" s="70">
        <f>SUM($N$7:$N$9)</f>
        <v>0</v>
      </c>
    </row>
    <row r="8" spans="2:21" ht="18" customHeight="1" x14ac:dyDescent="0.2">
      <c r="B8" s="63" t="s">
        <v>14</v>
      </c>
      <c r="C8" s="69"/>
      <c r="D8" s="69"/>
      <c r="E8" s="69"/>
      <c r="F8" s="68">
        <f>E8*D8*C8*0.001</f>
        <v>0</v>
      </c>
      <c r="G8" s="52"/>
      <c r="H8" s="63" t="s">
        <v>14</v>
      </c>
      <c r="I8" s="63"/>
      <c r="J8" s="62">
        <f>I8*F8</f>
        <v>0</v>
      </c>
      <c r="K8" s="61"/>
      <c r="L8" s="63" t="s">
        <v>14</v>
      </c>
      <c r="M8" s="67"/>
      <c r="N8" s="66">
        <f>M8*F8</f>
        <v>0</v>
      </c>
      <c r="P8" s="9">
        <v>2</v>
      </c>
      <c r="Q8" s="8"/>
      <c r="R8" s="8"/>
      <c r="S8" s="7">
        <f>S7-T7+Q8-R8</f>
        <v>0</v>
      </c>
      <c r="T8" s="6">
        <f>SUM($N$7:$N$9)</f>
        <v>0</v>
      </c>
    </row>
    <row r="9" spans="2:21" ht="18" customHeight="1" x14ac:dyDescent="0.2">
      <c r="B9" s="60" t="s">
        <v>13</v>
      </c>
      <c r="C9" s="65"/>
      <c r="D9" s="65"/>
      <c r="E9" s="65"/>
      <c r="F9" s="64">
        <f>E9*D9*C9*0.001</f>
        <v>0</v>
      </c>
      <c r="G9" s="52"/>
      <c r="H9" s="60" t="s">
        <v>13</v>
      </c>
      <c r="I9" s="63"/>
      <c r="J9" s="62">
        <f>I9*F9</f>
        <v>0</v>
      </c>
      <c r="K9" s="61"/>
      <c r="L9" s="60" t="s">
        <v>13</v>
      </c>
      <c r="M9" s="59"/>
      <c r="N9" s="58">
        <f>M9*F9</f>
        <v>0</v>
      </c>
      <c r="P9" s="9">
        <v>3</v>
      </c>
      <c r="Q9" s="8"/>
      <c r="R9" s="8"/>
      <c r="S9" s="7">
        <f>S8-T8+Q9-R9</f>
        <v>0</v>
      </c>
      <c r="T9" s="6">
        <f>SUM($N$7:$N$9)</f>
        <v>0</v>
      </c>
    </row>
    <row r="10" spans="2:21" ht="18" customHeight="1" x14ac:dyDescent="0.25">
      <c r="B10" s="57"/>
      <c r="C10" s="52"/>
      <c r="D10" s="52"/>
      <c r="E10" s="52"/>
      <c r="F10" s="52"/>
      <c r="G10" s="52"/>
      <c r="I10" s="56" t="s">
        <v>1</v>
      </c>
      <c r="J10" s="53">
        <f>SUM(J7:J9)</f>
        <v>0</v>
      </c>
      <c r="K10" s="55"/>
      <c r="L10" s="51"/>
      <c r="M10" s="54" t="s">
        <v>1</v>
      </c>
      <c r="N10" s="53">
        <f>SUM(N7:N9)</f>
        <v>0</v>
      </c>
      <c r="P10" s="9">
        <v>4</v>
      </c>
      <c r="Q10" s="8"/>
      <c r="R10" s="8"/>
      <c r="S10" s="7">
        <f>S9-T9+Q10-R10</f>
        <v>0</v>
      </c>
      <c r="T10" s="6">
        <f>SUM($N$7:$N$9)</f>
        <v>0</v>
      </c>
    </row>
    <row r="11" spans="2:21" ht="18" customHeight="1" x14ac:dyDescent="0.25">
      <c r="F11" s="52"/>
      <c r="L11" s="51"/>
      <c r="P11" s="9">
        <v>5</v>
      </c>
      <c r="Q11" s="8"/>
      <c r="R11" s="8"/>
      <c r="S11" s="7">
        <f>S10-T10+Q11-R11</f>
        <v>0</v>
      </c>
      <c r="T11" s="6">
        <f>SUM($N$7:$N$9)</f>
        <v>0</v>
      </c>
    </row>
    <row r="12" spans="2:21" ht="18" customHeight="1" thickBot="1" x14ac:dyDescent="0.25">
      <c r="P12" s="9">
        <v>6</v>
      </c>
      <c r="Q12" s="8"/>
      <c r="R12" s="8"/>
      <c r="S12" s="7">
        <f>S11-T11+Q12-R12</f>
        <v>0</v>
      </c>
      <c r="T12" s="6">
        <f>SUM($N$7:$N$9)</f>
        <v>0</v>
      </c>
    </row>
    <row r="13" spans="2:21" ht="18" customHeight="1" x14ac:dyDescent="0.25">
      <c r="H13" s="50" t="s">
        <v>12</v>
      </c>
      <c r="I13" s="49"/>
      <c r="J13" s="48"/>
      <c r="K13" s="33"/>
      <c r="L13" s="47" t="s">
        <v>11</v>
      </c>
      <c r="M13" s="46"/>
      <c r="N13" s="45"/>
      <c r="P13" s="9">
        <v>7</v>
      </c>
      <c r="Q13" s="8"/>
      <c r="R13" s="8"/>
      <c r="S13" s="7">
        <f>S12-T12+Q13-R13</f>
        <v>0</v>
      </c>
      <c r="T13" s="6">
        <f>SUM($N$7:$N$9)</f>
        <v>0</v>
      </c>
    </row>
    <row r="14" spans="2:21" ht="18" customHeight="1" x14ac:dyDescent="0.2">
      <c r="H14" s="40" t="s">
        <v>10</v>
      </c>
      <c r="I14" s="39"/>
      <c r="J14" s="38">
        <f>AVERAGE(S7:S36)</f>
        <v>0</v>
      </c>
      <c r="K14" s="33"/>
      <c r="L14" s="32" t="s">
        <v>9</v>
      </c>
      <c r="M14" s="44">
        <f>IF(J18&gt;150,0.45,IF(J18&gt;120,0.2,0))</f>
        <v>0.45</v>
      </c>
      <c r="N14" s="30" t="s">
        <v>8</v>
      </c>
      <c r="P14" s="9">
        <v>8</v>
      </c>
      <c r="Q14" s="8"/>
      <c r="R14" s="8"/>
      <c r="S14" s="7">
        <f>S13-T13+Q14-R14</f>
        <v>0</v>
      </c>
      <c r="T14" s="6">
        <f>SUM($N$7:$N$9)</f>
        <v>0</v>
      </c>
    </row>
    <row r="15" spans="2:21" ht="18" customHeight="1" x14ac:dyDescent="0.2">
      <c r="H15" s="43"/>
      <c r="I15" s="42"/>
      <c r="J15" s="41"/>
      <c r="K15" s="33"/>
      <c r="L15" s="19"/>
      <c r="M15" s="18"/>
      <c r="N15" s="17"/>
      <c r="P15" s="9">
        <v>9</v>
      </c>
      <c r="Q15" s="8"/>
      <c r="R15" s="8"/>
      <c r="S15" s="7">
        <f>S14-T14+Q15-R15</f>
        <v>0</v>
      </c>
      <c r="T15" s="6">
        <f>SUM($N$7:$N$9)</f>
        <v>0</v>
      </c>
    </row>
    <row r="16" spans="2:21" ht="18" customHeight="1" x14ac:dyDescent="0.2">
      <c r="H16" s="40" t="s">
        <v>7</v>
      </c>
      <c r="I16" s="39"/>
      <c r="J16" s="38">
        <f>AVERAGE(T7:T36)</f>
        <v>0</v>
      </c>
      <c r="K16" s="33"/>
      <c r="L16" s="26" t="s">
        <v>6</v>
      </c>
      <c r="M16" s="37">
        <f>COUNT(P7:P36)</f>
        <v>30</v>
      </c>
      <c r="N16" s="24" t="s">
        <v>5</v>
      </c>
      <c r="O16" s="23"/>
      <c r="P16" s="9">
        <v>10</v>
      </c>
      <c r="Q16" s="8"/>
      <c r="R16" s="8"/>
      <c r="S16" s="7">
        <f>S15-T15+Q16-R16</f>
        <v>0</v>
      </c>
      <c r="T16" s="6">
        <f>SUM($N$7:$N$9)</f>
        <v>0</v>
      </c>
    </row>
    <row r="17" spans="2:20" ht="18" customHeight="1" thickBot="1" x14ac:dyDescent="0.25">
      <c r="B17" s="16"/>
      <c r="H17" s="36"/>
      <c r="I17" s="35"/>
      <c r="J17" s="34"/>
      <c r="K17" s="33"/>
      <c r="L17" s="32"/>
      <c r="M17" s="31"/>
      <c r="N17" s="30"/>
      <c r="O17" s="23"/>
      <c r="P17" s="9">
        <v>11</v>
      </c>
      <c r="Q17" s="8"/>
      <c r="R17" s="8"/>
      <c r="S17" s="7">
        <f>S16-T16+Q17-R17</f>
        <v>0</v>
      </c>
      <c r="T17" s="6">
        <f>SUM($N$7:$N$9)</f>
        <v>0</v>
      </c>
    </row>
    <row r="18" spans="2:20" ht="18" customHeight="1" x14ac:dyDescent="0.2">
      <c r="B18" s="16"/>
      <c r="H18" s="29" t="s">
        <v>4</v>
      </c>
      <c r="I18" s="28"/>
      <c r="J18" s="27" t="str">
        <f>IFERROR(J14/J16,"Нет продаж")</f>
        <v>Нет продаж</v>
      </c>
      <c r="L18" s="26" t="s">
        <v>3</v>
      </c>
      <c r="M18" s="25">
        <f>J14</f>
        <v>0</v>
      </c>
      <c r="N18" s="24" t="s">
        <v>2</v>
      </c>
      <c r="O18" s="23"/>
      <c r="P18" s="9">
        <v>12</v>
      </c>
      <c r="Q18" s="8"/>
      <c r="R18" s="8"/>
      <c r="S18" s="7">
        <f>S17-T17+Q18-R18</f>
        <v>0</v>
      </c>
      <c r="T18" s="6">
        <f>SUM($N$7:$N$9)</f>
        <v>0</v>
      </c>
    </row>
    <row r="19" spans="2:20" ht="18" customHeight="1" thickBot="1" x14ac:dyDescent="0.25">
      <c r="B19" s="16"/>
      <c r="H19" s="22"/>
      <c r="I19" s="21"/>
      <c r="J19" s="20"/>
      <c r="L19" s="19"/>
      <c r="M19" s="18"/>
      <c r="N19" s="17"/>
      <c r="P19" s="9">
        <v>13</v>
      </c>
      <c r="Q19" s="8"/>
      <c r="R19" s="8"/>
      <c r="S19" s="7">
        <f>S18-T18+Q19-R19</f>
        <v>0</v>
      </c>
      <c r="T19" s="6">
        <f>SUM($N$7:$N$9)</f>
        <v>0</v>
      </c>
    </row>
    <row r="20" spans="2:20" ht="18" customHeight="1" x14ac:dyDescent="0.2">
      <c r="B20" s="16"/>
      <c r="L20" s="15" t="s">
        <v>1</v>
      </c>
      <c r="M20" s="14">
        <f>M14*M16*M18</f>
        <v>0</v>
      </c>
      <c r="N20" s="13" t="s">
        <v>0</v>
      </c>
      <c r="P20" s="9">
        <v>14</v>
      </c>
      <c r="Q20" s="8"/>
      <c r="R20" s="8"/>
      <c r="S20" s="7">
        <f>S19-T19+Q20-R20</f>
        <v>0</v>
      </c>
      <c r="T20" s="6">
        <f>SUM($N$7:$N$9)</f>
        <v>0</v>
      </c>
    </row>
    <row r="21" spans="2:20" ht="18" customHeight="1" thickBot="1" x14ac:dyDescent="0.25">
      <c r="L21" s="12"/>
      <c r="M21" s="11"/>
      <c r="N21" s="10"/>
      <c r="P21" s="9">
        <v>15</v>
      </c>
      <c r="Q21" s="8"/>
      <c r="R21" s="8"/>
      <c r="S21" s="7">
        <f>S20-T20+Q21-R21</f>
        <v>0</v>
      </c>
      <c r="T21" s="6">
        <f>SUM($N$7:$N$9)</f>
        <v>0</v>
      </c>
    </row>
    <row r="22" spans="2:20" ht="18" customHeight="1" x14ac:dyDescent="0.2">
      <c r="P22" s="9">
        <v>16</v>
      </c>
      <c r="Q22" s="8"/>
      <c r="R22" s="8"/>
      <c r="S22" s="7">
        <f>S21-T21+Q22-R22</f>
        <v>0</v>
      </c>
      <c r="T22" s="6">
        <f>SUM($N$7:$N$9)</f>
        <v>0</v>
      </c>
    </row>
    <row r="23" spans="2:20" ht="18" customHeight="1" x14ac:dyDescent="0.2">
      <c r="P23" s="9">
        <v>17</v>
      </c>
      <c r="Q23" s="8"/>
      <c r="R23" s="8"/>
      <c r="S23" s="7">
        <f>S22-T22+Q23-R23</f>
        <v>0</v>
      </c>
      <c r="T23" s="6">
        <f>SUM($N$7:$N$9)</f>
        <v>0</v>
      </c>
    </row>
    <row r="24" spans="2:20" ht="18" customHeight="1" x14ac:dyDescent="0.2">
      <c r="P24" s="9">
        <v>18</v>
      </c>
      <c r="Q24" s="8"/>
      <c r="R24" s="8"/>
      <c r="S24" s="7">
        <f>S23-T23+Q24-R24</f>
        <v>0</v>
      </c>
      <c r="T24" s="6">
        <f>SUM($N$7:$N$9)</f>
        <v>0</v>
      </c>
    </row>
    <row r="25" spans="2:20" ht="18" customHeight="1" x14ac:dyDescent="0.2">
      <c r="P25" s="9">
        <v>19</v>
      </c>
      <c r="Q25" s="8"/>
      <c r="R25" s="8"/>
      <c r="S25" s="7">
        <f>S24-T24+Q25-R25</f>
        <v>0</v>
      </c>
      <c r="T25" s="6">
        <f>SUM($N$7:$N$9)</f>
        <v>0</v>
      </c>
    </row>
    <row r="26" spans="2:20" ht="18" customHeight="1" x14ac:dyDescent="0.2">
      <c r="P26" s="9">
        <v>20</v>
      </c>
      <c r="Q26" s="8"/>
      <c r="R26" s="8"/>
      <c r="S26" s="7">
        <f>S25-T25+Q26-R26</f>
        <v>0</v>
      </c>
      <c r="T26" s="6">
        <f>SUM($N$7:$N$9)</f>
        <v>0</v>
      </c>
    </row>
    <row r="27" spans="2:20" ht="18" customHeight="1" x14ac:dyDescent="0.2">
      <c r="P27" s="9">
        <v>21</v>
      </c>
      <c r="Q27" s="8"/>
      <c r="R27" s="8"/>
      <c r="S27" s="7">
        <f>S26-T26+Q27-R27</f>
        <v>0</v>
      </c>
      <c r="T27" s="6">
        <f>SUM($N$7:$N$9)</f>
        <v>0</v>
      </c>
    </row>
    <row r="28" spans="2:20" ht="18" customHeight="1" x14ac:dyDescent="0.2">
      <c r="P28" s="9">
        <v>22</v>
      </c>
      <c r="Q28" s="8"/>
      <c r="R28" s="8"/>
      <c r="S28" s="7">
        <f>S27-T27+Q28-R28</f>
        <v>0</v>
      </c>
      <c r="T28" s="6">
        <f>SUM($N$7:$N$9)</f>
        <v>0</v>
      </c>
    </row>
    <row r="29" spans="2:20" ht="18" customHeight="1" x14ac:dyDescent="0.2">
      <c r="P29" s="9">
        <v>23</v>
      </c>
      <c r="Q29" s="8"/>
      <c r="R29" s="8"/>
      <c r="S29" s="7">
        <f>S28-T28+Q29-R29</f>
        <v>0</v>
      </c>
      <c r="T29" s="6">
        <f>SUM($N$7:$N$9)</f>
        <v>0</v>
      </c>
    </row>
    <row r="30" spans="2:20" ht="18" customHeight="1" x14ac:dyDescent="0.2">
      <c r="P30" s="9">
        <v>24</v>
      </c>
      <c r="Q30" s="8"/>
      <c r="R30" s="8"/>
      <c r="S30" s="7">
        <f>S29-T29+Q30-R30</f>
        <v>0</v>
      </c>
      <c r="T30" s="6">
        <f>SUM($N$7:$N$9)</f>
        <v>0</v>
      </c>
    </row>
    <row r="31" spans="2:20" ht="18" customHeight="1" x14ac:dyDescent="0.2">
      <c r="P31" s="9">
        <v>25</v>
      </c>
      <c r="Q31" s="8"/>
      <c r="R31" s="8"/>
      <c r="S31" s="7">
        <f>S30-T30+Q31-R31</f>
        <v>0</v>
      </c>
      <c r="T31" s="6">
        <f>SUM($N$7:$N$9)</f>
        <v>0</v>
      </c>
    </row>
    <row r="32" spans="2:20" ht="18" customHeight="1" x14ac:dyDescent="0.2">
      <c r="P32" s="9">
        <v>26</v>
      </c>
      <c r="Q32" s="8"/>
      <c r="R32" s="8"/>
      <c r="S32" s="7">
        <f>S31-T31+Q32-R32</f>
        <v>0</v>
      </c>
      <c r="T32" s="6">
        <f>SUM($N$7:$N$9)</f>
        <v>0</v>
      </c>
    </row>
    <row r="33" spans="1:20" ht="18" customHeight="1" x14ac:dyDescent="0.2">
      <c r="P33" s="9">
        <v>27</v>
      </c>
      <c r="Q33" s="8"/>
      <c r="R33" s="8"/>
      <c r="S33" s="7">
        <f>S32-T32+Q33-R33</f>
        <v>0</v>
      </c>
      <c r="T33" s="6">
        <f>SUM($N$7:$N$9)</f>
        <v>0</v>
      </c>
    </row>
    <row r="34" spans="1:20" ht="18" customHeight="1" x14ac:dyDescent="0.2">
      <c r="P34" s="9">
        <v>28</v>
      </c>
      <c r="Q34" s="8"/>
      <c r="R34" s="8"/>
      <c r="S34" s="7">
        <f>S33-T33+Q34-R34</f>
        <v>0</v>
      </c>
      <c r="T34" s="6">
        <f>SUM($N$7:$N$9)</f>
        <v>0</v>
      </c>
    </row>
    <row r="35" spans="1:20" ht="18" customHeight="1" x14ac:dyDescent="0.2">
      <c r="P35" s="9">
        <v>29</v>
      </c>
      <c r="Q35" s="8"/>
      <c r="R35" s="8"/>
      <c r="S35" s="7">
        <f>S34-T34+Q35-R35</f>
        <v>0</v>
      </c>
      <c r="T35" s="6">
        <f>SUM($N$7:$N$9)</f>
        <v>0</v>
      </c>
    </row>
    <row r="36" spans="1:20" ht="18" customHeight="1" x14ac:dyDescent="0.2">
      <c r="P36" s="5">
        <v>30</v>
      </c>
      <c r="Q36" s="4"/>
      <c r="R36" s="4"/>
      <c r="S36" s="3">
        <f>S35-T35+Q36-R36</f>
        <v>0</v>
      </c>
      <c r="T36" s="2">
        <f>SUM($N$7:$N$9)</f>
        <v>0</v>
      </c>
    </row>
    <row r="47" spans="1:20" x14ac:dyDescent="0.2">
      <c r="A47" s="1"/>
    </row>
  </sheetData>
  <mergeCells count="28">
    <mergeCell ref="B2:T2"/>
    <mergeCell ref="B3:T3"/>
    <mergeCell ref="B4:F4"/>
    <mergeCell ref="L4:N4"/>
    <mergeCell ref="B5:F5"/>
    <mergeCell ref="H5:J5"/>
    <mergeCell ref="L5:N5"/>
    <mergeCell ref="P5:T5"/>
    <mergeCell ref="L18:L19"/>
    <mergeCell ref="M18:M19"/>
    <mergeCell ref="N18:N19"/>
    <mergeCell ref="H13:J13"/>
    <mergeCell ref="L13:N13"/>
    <mergeCell ref="H14:I15"/>
    <mergeCell ref="J14:J15"/>
    <mergeCell ref="L14:L15"/>
    <mergeCell ref="M14:M15"/>
    <mergeCell ref="N14:N15"/>
    <mergeCell ref="L20:L21"/>
    <mergeCell ref="M20:M21"/>
    <mergeCell ref="N20:N21"/>
    <mergeCell ref="H16:I17"/>
    <mergeCell ref="J16:J17"/>
    <mergeCell ref="L16:L17"/>
    <mergeCell ref="M16:M17"/>
    <mergeCell ref="N16:N17"/>
    <mergeCell ref="H18:I19"/>
    <mergeCell ref="J18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 оборачиваемости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Liliiya Sedova</dc:creator>
  <cp:lastModifiedBy>Liliiya Sedova</cp:lastModifiedBy>
  <dcterms:created xsi:type="dcterms:W3CDTF">2022-09-02T14:15:59Z</dcterms:created>
  <dcterms:modified xsi:type="dcterms:W3CDTF">2022-09-02T14:16:21Z</dcterms:modified>
</cp:coreProperties>
</file>